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b0fa4e4151872c/Maids Moreton Parish Council/Accounts/2024-2025/"/>
    </mc:Choice>
  </mc:AlternateContent>
  <xr:revisionPtr revIDLastSave="6" documentId="8_{A5064061-3BC7-4F38-9D5E-E446E58890BD}" xr6:coauthVersionLast="47" xr6:coauthVersionMax="47" xr10:uidLastSave="{4B45BA2D-9A33-4BBC-A7E3-C3345F669D1F}"/>
  <bookViews>
    <workbookView xWindow="-120" yWindow="-120" windowWidth="20730" windowHeight="11160" xr2:uid="{00000000-000D-0000-FFFF-FFFF00000000}"/>
  </bookViews>
  <sheets>
    <sheet name="MMPC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  <c r="G82" i="1" s="1"/>
  <c r="G72" i="1"/>
  <c r="G84" i="1" s="1"/>
  <c r="F72" i="1"/>
  <c r="F84" i="1" s="1"/>
  <c r="E72" i="1"/>
  <c r="E84" i="1" s="1"/>
  <c r="D72" i="1"/>
  <c r="D84" i="1" s="1"/>
  <c r="C72" i="1"/>
  <c r="C84" i="1" s="1"/>
  <c r="B72" i="1"/>
  <c r="B84" i="1" s="1"/>
  <c r="G66" i="1"/>
  <c r="G83" i="1" s="1"/>
  <c r="F66" i="1"/>
  <c r="F83" i="1" s="1"/>
  <c r="E66" i="1"/>
  <c r="E83" i="1" s="1"/>
  <c r="D66" i="1"/>
  <c r="D83" i="1" s="1"/>
  <c r="C66" i="1"/>
  <c r="C83" i="1" s="1"/>
  <c r="B66" i="1"/>
  <c r="B83" i="1" s="1"/>
  <c r="F61" i="1"/>
  <c r="F82" i="1" s="1"/>
  <c r="E61" i="1"/>
  <c r="E82" i="1" s="1"/>
  <c r="D61" i="1"/>
  <c r="D82" i="1" s="1"/>
  <c r="C61" i="1"/>
  <c r="C82" i="1" s="1"/>
  <c r="B61" i="1"/>
  <c r="B82" i="1" s="1"/>
  <c r="G47" i="1"/>
  <c r="G81" i="1" s="1"/>
  <c r="F47" i="1"/>
  <c r="F81" i="1" s="1"/>
  <c r="E47" i="1"/>
  <c r="E81" i="1" s="1"/>
  <c r="D47" i="1"/>
  <c r="D81" i="1" s="1"/>
  <c r="C47" i="1"/>
  <c r="C81" i="1" s="1"/>
  <c r="B47" i="1"/>
  <c r="B81" i="1" s="1"/>
  <c r="G39" i="1"/>
  <c r="G80" i="1" s="1"/>
  <c r="F39" i="1"/>
  <c r="F80" i="1" s="1"/>
  <c r="E39" i="1"/>
  <c r="E80" i="1" s="1"/>
  <c r="D39" i="1"/>
  <c r="D80" i="1" s="1"/>
  <c r="C39" i="1"/>
  <c r="C80" i="1" s="1"/>
  <c r="B39" i="1"/>
  <c r="B80" i="1" s="1"/>
  <c r="G34" i="1"/>
  <c r="G79" i="1" s="1"/>
  <c r="F34" i="1"/>
  <c r="F79" i="1" s="1"/>
  <c r="E34" i="1"/>
  <c r="E79" i="1" s="1"/>
  <c r="D34" i="1"/>
  <c r="D79" i="1" s="1"/>
  <c r="C34" i="1"/>
  <c r="C79" i="1" s="1"/>
  <c r="B34" i="1"/>
  <c r="B79" i="1" s="1"/>
  <c r="G15" i="1"/>
  <c r="F15" i="1"/>
  <c r="E15" i="1"/>
  <c r="D15" i="1"/>
  <c r="D96" i="1" s="1"/>
  <c r="C15" i="1"/>
  <c r="B15" i="1"/>
  <c r="B78" i="1" s="1"/>
  <c r="E85" i="1" l="1"/>
  <c r="B85" i="1"/>
  <c r="B90" i="1" s="1"/>
  <c r="D85" i="1"/>
  <c r="D95" i="1" s="1"/>
  <c r="D97" i="1" s="1"/>
  <c r="F85" i="1"/>
  <c r="G85" i="1"/>
  <c r="C85" i="1"/>
</calcChain>
</file>

<file path=xl/sharedStrings.xml><?xml version="1.0" encoding="utf-8"?>
<sst xmlns="http://schemas.openxmlformats.org/spreadsheetml/2006/main" count="98" uniqueCount="84">
  <si>
    <t>Maids Moreton Parish Council</t>
  </si>
  <si>
    <t>Actual</t>
  </si>
  <si>
    <t>Budget</t>
  </si>
  <si>
    <t>6 months</t>
  </si>
  <si>
    <t>Remaining</t>
  </si>
  <si>
    <t xml:space="preserve">Fcast </t>
  </si>
  <si>
    <t>Receipts</t>
  </si>
  <si>
    <t>Income</t>
  </si>
  <si>
    <t>Nov-Mar</t>
  </si>
  <si>
    <t>Precept</t>
  </si>
  <si>
    <t>Bank Interest</t>
  </si>
  <si>
    <t>Cricket Pavilion Rent</t>
  </si>
  <si>
    <t>Rugby Field Rent</t>
  </si>
  <si>
    <t>Scout Hut Rent</t>
  </si>
  <si>
    <t>Bucks CC re devolved services receipts</t>
  </si>
  <si>
    <t>DK Childcare Rental Income (utilities only)</t>
  </si>
  <si>
    <t>Other income</t>
  </si>
  <si>
    <t>VAT</t>
  </si>
  <si>
    <t>Total Receipts</t>
  </si>
  <si>
    <t>Payments - Admin</t>
  </si>
  <si>
    <t>Clerk PC/Rent/post/phone/stat</t>
  </si>
  <si>
    <t>Clerk Payroll</t>
  </si>
  <si>
    <t>Clerk Tax/NI</t>
  </si>
  <si>
    <t>Audit Fees</t>
  </si>
  <si>
    <t>Other Prof fees</t>
  </si>
  <si>
    <t>Office/IT Supplies</t>
  </si>
  <si>
    <t>Rent for Village Hall</t>
  </si>
  <si>
    <t>Marketing and Communication</t>
  </si>
  <si>
    <t>Insurance</t>
  </si>
  <si>
    <t>Membership Subscriptions</t>
  </si>
  <si>
    <t>Clerk - Training</t>
  </si>
  <si>
    <t>Councillors - Training</t>
  </si>
  <si>
    <t>Elections</t>
  </si>
  <si>
    <t>Cllr Allowance if required</t>
  </si>
  <si>
    <t>Total Payments Admin</t>
  </si>
  <si>
    <t>Payments - Public Lighting</t>
  </si>
  <si>
    <t>Street Lighting Electricity, [unmetered]</t>
  </si>
  <si>
    <t>Street Lighting Maintenance</t>
  </si>
  <si>
    <t>Total Payments Public Lighting</t>
  </si>
  <si>
    <t>Payments - Parks and Open Spaces</t>
  </si>
  <si>
    <t>Play Area</t>
  </si>
  <si>
    <t>Maintenance of Parish inc playing field</t>
  </si>
  <si>
    <t>Waste Bin Emptying including dogs</t>
  </si>
  <si>
    <t>Bucks CC re devolved services payments</t>
  </si>
  <si>
    <t>Total Payments Parks &amp; Open Spaces</t>
  </si>
  <si>
    <t>Payments Buildings</t>
  </si>
  <si>
    <t>Buildings Maintenance Checks</t>
  </si>
  <si>
    <t>Buildings - Electricity &amp; Water</t>
  </si>
  <si>
    <t>Cricket Pavilion Repairs &amp; Maintenance</t>
  </si>
  <si>
    <t>Cricket Pav. - Gas</t>
  </si>
  <si>
    <t>Scout Hut Repairs &amp; Maintenance</t>
  </si>
  <si>
    <t>Scout Hut - Gas</t>
  </si>
  <si>
    <t>Total Payments Buildings</t>
  </si>
  <si>
    <t>Payments Village</t>
  </si>
  <si>
    <t>Village Events</t>
  </si>
  <si>
    <t>Defibrillator maintenance</t>
  </si>
  <si>
    <t>Total Payments Village</t>
  </si>
  <si>
    <t>Exceptional Spend</t>
  </si>
  <si>
    <t>S137</t>
  </si>
  <si>
    <t>Credit for Capital Reserves</t>
  </si>
  <si>
    <t xml:space="preserve">Village Grants </t>
  </si>
  <si>
    <t>Total Exceptional Spend</t>
  </si>
  <si>
    <t>Summary</t>
  </si>
  <si>
    <t>Bank Transfer from Savings to Current</t>
  </si>
  <si>
    <t>Bank Transfer from Current to Savings</t>
  </si>
  <si>
    <t>Totals</t>
  </si>
  <si>
    <t>VAT Refund</t>
  </si>
  <si>
    <t>Vat Owed</t>
  </si>
  <si>
    <t>Paid</t>
  </si>
  <si>
    <t>received</t>
  </si>
  <si>
    <t>balance</t>
  </si>
  <si>
    <t xml:space="preserve"> Excluding VAT &amp; Grants</t>
  </si>
  <si>
    <t>23 to 24</t>
  </si>
  <si>
    <t>Total</t>
  </si>
  <si>
    <t>Current Budget 2023/24</t>
  </si>
  <si>
    <t>Clerk pension contribution £9.98pm</t>
  </si>
  <si>
    <t>Clerk Remuneration &amp; home working £26pm</t>
  </si>
  <si>
    <t>Tree maintainance  playing fields</t>
  </si>
  <si>
    <t xml:space="preserve">New Roof Scout Hut   </t>
  </si>
  <si>
    <t xml:space="preserve">New flooring Scout Hut   </t>
  </si>
  <si>
    <t>Internal Building works Scot Hut</t>
  </si>
  <si>
    <t>Scout Hut External ground works</t>
  </si>
  <si>
    <t>S106 from Lodge Park</t>
  </si>
  <si>
    <t>Repairs to Cricket Pavillion Roof9116.66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</si>
</sst>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rgb="FFFF0000"/>
      <name val="Calibri"/>
      <family val="2"/>
    </font>
    <font>
      <i/>
      <sz val="11"/>
      <color theme="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DBD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6">
    <xf numFmtId="0" fontId="0" fillId="0" borderId="0" xfId="0"/>
    <xf numFmtId="0" fontId="18" fillId="0" borderId="0" xfId="0" applyFont="1"/>
    <xf numFmtId="0" fontId="19" fillId="0" borderId="0" xfId="0" applyFont="1"/>
    <xf numFmtId="0" fontId="1" fillId="0" borderId="0" xfId="0" applyFont="1"/>
    <xf numFmtId="0" fontId="16" fillId="0" borderId="0" xfId="0" applyFont="1"/>
    <xf numFmtId="0" fontId="16" fillId="36" borderId="0" xfId="0" applyFont="1" applyFill="1"/>
    <xf numFmtId="0" fontId="1" fillId="0" borderId="10" xfId="0" applyFont="1" applyBorder="1"/>
    <xf numFmtId="0" fontId="1" fillId="0" borderId="11" xfId="0" applyFont="1" applyBorder="1"/>
    <xf numFmtId="0" fontId="16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6" fillId="0" borderId="15" xfId="0" applyFont="1" applyBorder="1"/>
    <xf numFmtId="4" fontId="1" fillId="33" borderId="10" xfId="0" applyNumberFormat="1" applyFont="1" applyFill="1" applyBorder="1" applyAlignment="1">
      <alignment horizontal="right"/>
    </xf>
    <xf numFmtId="4" fontId="1" fillId="33" borderId="0" xfId="0" applyNumberFormat="1" applyFont="1" applyFill="1" applyAlignment="1">
      <alignment horizontal="right"/>
    </xf>
    <xf numFmtId="4" fontId="0" fillId="0" borderId="0" xfId="0" applyNumberFormat="1"/>
    <xf numFmtId="4" fontId="1" fillId="33" borderId="17" xfId="0" applyNumberFormat="1" applyFont="1" applyFill="1" applyBorder="1" applyAlignment="1">
      <alignment horizontal="right"/>
    </xf>
    <xf numFmtId="4" fontId="1" fillId="33" borderId="20" xfId="0" applyNumberFormat="1" applyFont="1" applyFill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/>
    <xf numFmtId="0" fontId="1" fillId="0" borderId="19" xfId="0" applyFont="1" applyBorder="1"/>
    <xf numFmtId="0" fontId="1" fillId="0" borderId="22" xfId="0" applyFont="1" applyBorder="1"/>
    <xf numFmtId="4" fontId="1" fillId="33" borderId="23" xfId="0" applyNumberFormat="1" applyFont="1" applyFill="1" applyBorder="1" applyAlignment="1">
      <alignment horizontal="right"/>
    </xf>
    <xf numFmtId="4" fontId="1" fillId="33" borderId="26" xfId="0" applyNumberFormat="1" applyFont="1" applyFill="1" applyBorder="1" applyAlignment="1">
      <alignment horizontal="right"/>
    </xf>
    <xf numFmtId="4" fontId="1" fillId="33" borderId="29" xfId="0" applyNumberFormat="1" applyFont="1" applyFill="1" applyBorder="1" applyAlignment="1">
      <alignment horizontal="right"/>
    </xf>
    <xf numFmtId="0" fontId="1" fillId="0" borderId="31" xfId="0" applyFont="1" applyBorder="1"/>
    <xf numFmtId="4" fontId="1" fillId="33" borderId="32" xfId="0" applyNumberFormat="1" applyFont="1" applyFill="1" applyBorder="1" applyAlignment="1">
      <alignment horizontal="right"/>
    </xf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4" fontId="1" fillId="33" borderId="35" xfId="0" applyNumberFormat="1" applyFont="1" applyFill="1" applyBorder="1" applyAlignment="1">
      <alignment horizontal="right"/>
    </xf>
    <xf numFmtId="0" fontId="16" fillId="0" borderId="31" xfId="0" applyFont="1" applyBorder="1"/>
    <xf numFmtId="4" fontId="16" fillId="33" borderId="32" xfId="0" applyNumberFormat="1" applyFont="1" applyFill="1" applyBorder="1" applyAlignment="1">
      <alignment horizontal="right"/>
    </xf>
    <xf numFmtId="0" fontId="16" fillId="0" borderId="34" xfId="0" applyFont="1" applyBorder="1"/>
    <xf numFmtId="4" fontId="16" fillId="33" borderId="35" xfId="0" applyNumberFormat="1" applyFont="1" applyFill="1" applyBorder="1" applyAlignment="1">
      <alignment horizontal="right"/>
    </xf>
    <xf numFmtId="4" fontId="1" fillId="0" borderId="16" xfId="0" applyNumberFormat="1" applyFont="1" applyBorder="1"/>
    <xf numFmtId="4" fontId="16" fillId="0" borderId="25" xfId="0" applyNumberFormat="1" applyFont="1" applyBorder="1"/>
    <xf numFmtId="4" fontId="1" fillId="0" borderId="28" xfId="0" applyNumberFormat="1" applyFont="1" applyBorder="1"/>
    <xf numFmtId="4" fontId="1" fillId="0" borderId="29" xfId="0" applyNumberFormat="1" applyFont="1" applyBorder="1" applyAlignment="1">
      <alignment horizontal="right"/>
    </xf>
    <xf numFmtId="4" fontId="1" fillId="0" borderId="31" xfId="0" applyNumberFormat="1" applyFont="1" applyBorder="1"/>
    <xf numFmtId="4" fontId="1" fillId="0" borderId="32" xfId="0" applyNumberFormat="1" applyFont="1" applyBorder="1"/>
    <xf numFmtId="4" fontId="1" fillId="0" borderId="33" xfId="0" applyNumberFormat="1" applyFont="1" applyBorder="1"/>
    <xf numFmtId="4" fontId="1" fillId="0" borderId="32" xfId="0" applyNumberFormat="1" applyFont="1" applyBorder="1" applyAlignment="1">
      <alignment horizontal="right"/>
    </xf>
    <xf numFmtId="4" fontId="1" fillId="0" borderId="34" xfId="0" applyNumberFormat="1" applyFont="1" applyBorder="1"/>
    <xf numFmtId="4" fontId="1" fillId="35" borderId="35" xfId="0" applyNumberFormat="1" applyFont="1" applyFill="1" applyBorder="1"/>
    <xf numFmtId="4" fontId="1" fillId="35" borderId="35" xfId="0" applyNumberFormat="1" applyFont="1" applyFill="1" applyBorder="1" applyAlignment="1">
      <alignment horizontal="right"/>
    </xf>
    <xf numFmtId="4" fontId="1" fillId="0" borderId="35" xfId="0" applyNumberFormat="1" applyFont="1" applyBorder="1" applyAlignment="1">
      <alignment horizontal="right"/>
    </xf>
    <xf numFmtId="4" fontId="1" fillId="0" borderId="35" xfId="0" applyNumberFormat="1" applyFont="1" applyBorder="1"/>
    <xf numFmtId="4" fontId="1" fillId="0" borderId="22" xfId="0" applyNumberFormat="1" applyFont="1" applyBorder="1"/>
    <xf numFmtId="4" fontId="1" fillId="0" borderId="23" xfId="0" applyNumberFormat="1" applyFont="1" applyBorder="1" applyAlignment="1">
      <alignment horizontal="right"/>
    </xf>
    <xf numFmtId="4" fontId="1" fillId="0" borderId="23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4" fontId="1" fillId="0" borderId="21" xfId="0" applyNumberFormat="1" applyFont="1" applyBorder="1"/>
    <xf numFmtId="4" fontId="16" fillId="0" borderId="31" xfId="0" applyNumberFormat="1" applyFont="1" applyBorder="1"/>
    <xf numFmtId="4" fontId="16" fillId="0" borderId="32" xfId="0" applyNumberFormat="1" applyFont="1" applyBorder="1" applyAlignment="1">
      <alignment horizontal="right"/>
    </xf>
    <xf numFmtId="4" fontId="16" fillId="0" borderId="32" xfId="0" applyNumberFormat="1" applyFont="1" applyBorder="1"/>
    <xf numFmtId="4" fontId="16" fillId="0" borderId="33" xfId="0" applyNumberFormat="1" applyFont="1" applyBorder="1" applyAlignment="1">
      <alignment horizontal="right"/>
    </xf>
    <xf numFmtId="4" fontId="21" fillId="0" borderId="13" xfId="0" applyNumberFormat="1" applyFont="1" applyBorder="1" applyAlignment="1">
      <alignment horizontal="left"/>
    </xf>
    <xf numFmtId="4" fontId="16" fillId="37" borderId="32" xfId="0" applyNumberFormat="1" applyFont="1" applyFill="1" applyBorder="1" applyAlignment="1">
      <alignment horizontal="right"/>
    </xf>
    <xf numFmtId="4" fontId="16" fillId="37" borderId="33" xfId="0" applyNumberFormat="1" applyFont="1" applyFill="1" applyBorder="1" applyAlignment="1">
      <alignment horizontal="right"/>
    </xf>
    <xf numFmtId="4" fontId="16" fillId="34" borderId="33" xfId="0" applyNumberFormat="1" applyFont="1" applyFill="1" applyBorder="1" applyAlignment="1">
      <alignment horizontal="right"/>
    </xf>
    <xf numFmtId="4" fontId="16" fillId="0" borderId="35" xfId="0" applyNumberFormat="1" applyFont="1" applyBorder="1" applyAlignment="1">
      <alignment horizontal="right"/>
    </xf>
    <xf numFmtId="4" fontId="16" fillId="0" borderId="35" xfId="0" applyNumberFormat="1" applyFont="1" applyBorder="1"/>
    <xf numFmtId="4" fontId="16" fillId="37" borderId="35" xfId="0" applyNumberFormat="1" applyFont="1" applyFill="1" applyBorder="1"/>
    <xf numFmtId="4" fontId="16" fillId="37" borderId="36" xfId="0" applyNumberFormat="1" applyFont="1" applyFill="1" applyBorder="1"/>
    <xf numFmtId="4" fontId="1" fillId="37" borderId="23" xfId="0" applyNumberFormat="1" applyFont="1" applyFill="1" applyBorder="1" applyAlignment="1">
      <alignment horizontal="right"/>
    </xf>
    <xf numFmtId="4" fontId="16" fillId="0" borderId="36" xfId="0" applyNumberFormat="1" applyFont="1" applyBorder="1" applyAlignment="1">
      <alignment horizontal="right"/>
    </xf>
    <xf numFmtId="4" fontId="16" fillId="0" borderId="33" xfId="0" applyNumberFormat="1" applyFont="1" applyBorder="1"/>
    <xf numFmtId="4" fontId="1" fillId="0" borderId="29" xfId="0" applyNumberFormat="1" applyFont="1" applyBorder="1"/>
    <xf numFmtId="4" fontId="1" fillId="35" borderId="32" xfId="0" applyNumberFormat="1" applyFont="1" applyFill="1" applyBorder="1" applyAlignment="1">
      <alignment horizontal="right"/>
    </xf>
    <xf numFmtId="4" fontId="16" fillId="0" borderId="0" xfId="0" applyNumberFormat="1" applyFont="1" applyAlignment="1">
      <alignment horizontal="right"/>
    </xf>
    <xf numFmtId="4" fontId="16" fillId="36" borderId="0" xfId="0" applyNumberFormat="1" applyFont="1" applyFill="1" applyAlignment="1">
      <alignment horizontal="right"/>
    </xf>
    <xf numFmtId="0" fontId="1" fillId="0" borderId="18" xfId="0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" fontId="1" fillId="0" borderId="26" xfId="0" applyNumberFormat="1" applyFont="1" applyBorder="1" applyAlignment="1">
      <alignment horizontal="center" vertical="center"/>
    </xf>
    <xf numFmtId="4" fontId="1" fillId="0" borderId="27" xfId="0" applyNumberFormat="1" applyFont="1" applyBorder="1" applyAlignment="1">
      <alignment horizontal="center" vertical="center"/>
    </xf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4" fontId="1" fillId="33" borderId="28" xfId="0" applyNumberFormat="1" applyFont="1" applyFill="1" applyBorder="1" applyAlignment="1">
      <alignment horizontal="right"/>
    </xf>
    <xf numFmtId="4" fontId="1" fillId="33" borderId="31" xfId="0" applyNumberFormat="1" applyFont="1" applyFill="1" applyBorder="1" applyAlignment="1">
      <alignment horizontal="right"/>
    </xf>
    <xf numFmtId="4" fontId="1" fillId="33" borderId="34" xfId="0" applyNumberFormat="1" applyFont="1" applyFill="1" applyBorder="1" applyAlignment="1">
      <alignment horizontal="right"/>
    </xf>
    <xf numFmtId="4" fontId="0" fillId="33" borderId="25" xfId="0" applyNumberFormat="1" applyFill="1" applyBorder="1" applyAlignment="1">
      <alignment horizontal="left"/>
    </xf>
    <xf numFmtId="4" fontId="0" fillId="33" borderId="16" xfId="0" applyNumberFormat="1" applyFill="1" applyBorder="1" applyAlignment="1">
      <alignment horizontal="center" vertical="center"/>
    </xf>
    <xf numFmtId="0" fontId="1" fillId="0" borderId="41" xfId="0" applyFont="1" applyBorder="1"/>
    <xf numFmtId="0" fontId="1" fillId="0" borderId="40" xfId="0" applyFont="1" applyBorder="1"/>
    <xf numFmtId="0" fontId="0" fillId="0" borderId="12" xfId="0" applyBorder="1"/>
    <xf numFmtId="4" fontId="1" fillId="33" borderId="42" xfId="0" applyNumberFormat="1" applyFont="1" applyFill="1" applyBorder="1" applyAlignment="1">
      <alignment horizontal="right"/>
    </xf>
    <xf numFmtId="4" fontId="1" fillId="0" borderId="43" xfId="0" applyNumberFormat="1" applyFont="1" applyBorder="1" applyAlignment="1">
      <alignment horizontal="right"/>
    </xf>
    <xf numFmtId="4" fontId="1" fillId="35" borderId="43" xfId="0" applyNumberFormat="1" applyFont="1" applyFill="1" applyBorder="1" applyAlignment="1">
      <alignment horizontal="right"/>
    </xf>
    <xf numFmtId="4" fontId="16" fillId="0" borderId="30" xfId="0" applyNumberFormat="1" applyFont="1" applyBorder="1" applyAlignment="1">
      <alignment horizontal="right"/>
    </xf>
    <xf numFmtId="4" fontId="16" fillId="0" borderId="36" xfId="0" applyNumberFormat="1" applyFont="1" applyBorder="1"/>
    <xf numFmtId="4" fontId="16" fillId="0" borderId="24" xfId="0" applyNumberFormat="1" applyFont="1" applyBorder="1" applyAlignment="1">
      <alignment horizontal="right"/>
    </xf>
    <xf numFmtId="4" fontId="16" fillId="0" borderId="21" xfId="0" applyNumberFormat="1" applyFont="1" applyBorder="1"/>
    <xf numFmtId="4" fontId="16" fillId="37" borderId="24" xfId="0" applyNumberFormat="1" applyFont="1" applyFill="1" applyBorder="1" applyAlignment="1">
      <alignment horizontal="right"/>
    </xf>
    <xf numFmtId="0" fontId="16" fillId="0" borderId="18" xfId="0" applyFont="1" applyBorder="1" applyAlignment="1">
      <alignment horizontal="center" vertical="center"/>
    </xf>
    <xf numFmtId="4" fontId="16" fillId="0" borderId="27" xfId="0" applyNumberFormat="1" applyFont="1" applyBorder="1" applyAlignment="1">
      <alignment horizontal="center" vertical="center"/>
    </xf>
    <xf numFmtId="4" fontId="16" fillId="0" borderId="30" xfId="0" applyNumberFormat="1" applyFont="1" applyBorder="1"/>
    <xf numFmtId="4" fontId="16" fillId="35" borderId="44" xfId="0" applyNumberFormat="1" applyFont="1" applyFill="1" applyBorder="1" applyAlignment="1">
      <alignment horizontal="right"/>
    </xf>
    <xf numFmtId="4" fontId="14" fillId="36" borderId="32" xfId="0" applyNumberFormat="1" applyFont="1" applyFill="1" applyBorder="1" applyAlignment="1">
      <alignment horizontal="right"/>
    </xf>
    <xf numFmtId="4" fontId="20" fillId="36" borderId="32" xfId="0" applyNumberFormat="1" applyFont="1" applyFill="1" applyBorder="1" applyAlignment="1">
      <alignment horizontal="right"/>
    </xf>
    <xf numFmtId="4" fontId="14" fillId="36" borderId="23" xfId="0" applyNumberFormat="1" applyFont="1" applyFill="1" applyBorder="1" applyAlignment="1">
      <alignment horizontal="right"/>
    </xf>
    <xf numFmtId="4" fontId="16" fillId="38" borderId="24" xfId="0" applyNumberFormat="1" applyFont="1" applyFill="1" applyBorder="1" applyAlignment="1">
      <alignment horizontal="right"/>
    </xf>
    <xf numFmtId="4" fontId="20" fillId="36" borderId="23" xfId="0" applyNumberFormat="1" applyFont="1" applyFill="1" applyBorder="1" applyAlignment="1">
      <alignment horizontal="right"/>
    </xf>
    <xf numFmtId="4" fontId="20" fillId="36" borderId="43" xfId="0" applyNumberFormat="1" applyFont="1" applyFill="1" applyBorder="1" applyAlignment="1">
      <alignment horizontal="right"/>
    </xf>
    <xf numFmtId="0" fontId="1" fillId="0" borderId="45" xfId="0" applyFont="1" applyBorder="1"/>
    <xf numFmtId="4" fontId="1" fillId="33" borderId="46" xfId="0" applyNumberFormat="1" applyFont="1" applyFill="1" applyBorder="1" applyAlignment="1">
      <alignment horizontal="right"/>
    </xf>
    <xf numFmtId="4" fontId="1" fillId="0" borderId="46" xfId="0" applyNumberFormat="1" applyFont="1" applyBorder="1" applyAlignment="1">
      <alignment horizontal="right"/>
    </xf>
    <xf numFmtId="4" fontId="14" fillId="36" borderId="46" xfId="0" applyNumberFormat="1" applyFont="1" applyFill="1" applyBorder="1" applyAlignment="1">
      <alignment horizontal="right"/>
    </xf>
    <xf numFmtId="4" fontId="16" fillId="37" borderId="47" xfId="0" applyNumberFormat="1" applyFont="1" applyFill="1" applyBorder="1" applyAlignment="1">
      <alignment horizontal="right"/>
    </xf>
    <xf numFmtId="4" fontId="16" fillId="39" borderId="33" xfId="0" applyNumberFormat="1" applyFont="1" applyFill="1" applyBorder="1" applyAlignment="1">
      <alignment horizontal="right"/>
    </xf>
    <xf numFmtId="4" fontId="16" fillId="40" borderId="33" xfId="0" applyNumberFormat="1" applyFont="1" applyFill="1" applyBorder="1"/>
    <xf numFmtId="0" fontId="16" fillId="40" borderId="31" xfId="0" applyFont="1" applyFill="1" applyBorder="1"/>
    <xf numFmtId="4" fontId="1" fillId="40" borderId="45" xfId="0" applyNumberFormat="1" applyFont="1" applyFill="1" applyBorder="1"/>
    <xf numFmtId="4" fontId="16" fillId="40" borderId="47" xfId="0" applyNumberFormat="1" applyFont="1" applyFill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"/>
  <sheetViews>
    <sheetView tabSelected="1" topLeftCell="A73" zoomScaleNormal="100" zoomScaleSheetLayoutView="100" workbookViewId="0">
      <selection activeCell="G13" sqref="G13"/>
    </sheetView>
  </sheetViews>
  <sheetFormatPr defaultRowHeight="15" x14ac:dyDescent="0.25"/>
  <cols>
    <col min="1" max="1" width="40.140625" customWidth="1"/>
    <col min="2" max="2" width="15.7109375" style="14" customWidth="1"/>
    <col min="3" max="3" width="9.28515625" customWidth="1"/>
    <col min="4" max="4" width="10.28515625" customWidth="1"/>
    <col min="5" max="5" width="12" customWidth="1"/>
    <col min="6" max="6" width="12.42578125" customWidth="1"/>
    <col min="7" max="7" width="13" customWidth="1"/>
  </cols>
  <sheetData>
    <row r="1" spans="1:7" s="1" customFormat="1" ht="15.75" customHeight="1" x14ac:dyDescent="0.25">
      <c r="A1" s="11" t="s">
        <v>0</v>
      </c>
      <c r="B1" s="12"/>
      <c r="C1" s="6"/>
      <c r="D1" s="6"/>
      <c r="E1" s="6"/>
      <c r="F1" s="6"/>
      <c r="G1" s="7"/>
    </row>
    <row r="2" spans="1:7" s="1" customFormat="1" ht="15" customHeight="1" thickBot="1" x14ac:dyDescent="0.3">
      <c r="A2" s="8" t="s">
        <v>74</v>
      </c>
      <c r="B2" s="57" t="s">
        <v>71</v>
      </c>
      <c r="C2" s="9"/>
      <c r="D2" s="9"/>
      <c r="E2" s="9"/>
      <c r="F2" s="9"/>
      <c r="G2" s="10"/>
    </row>
    <row r="3" spans="1:7" s="1" customFormat="1" ht="15" customHeight="1" x14ac:dyDescent="0.25">
      <c r="A3" s="34"/>
      <c r="B3" s="15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2">
        <v>2024</v>
      </c>
    </row>
    <row r="4" spans="1:7" s="1" customFormat="1" ht="15" customHeight="1" thickBot="1" x14ac:dyDescent="0.3">
      <c r="A4" s="35" t="s">
        <v>6</v>
      </c>
      <c r="B4" s="22" t="s">
        <v>7</v>
      </c>
      <c r="C4" s="74" t="s">
        <v>72</v>
      </c>
      <c r="D4" s="75"/>
      <c r="E4" s="75"/>
      <c r="F4" s="75" t="s">
        <v>8</v>
      </c>
      <c r="G4" s="76"/>
    </row>
    <row r="5" spans="1:7" s="1" customFormat="1" ht="15" customHeight="1" thickTop="1" x14ac:dyDescent="0.25">
      <c r="A5" s="36" t="s">
        <v>9</v>
      </c>
      <c r="B5" s="23">
        <v>32565</v>
      </c>
      <c r="C5" s="37">
        <v>34937.25</v>
      </c>
      <c r="D5" s="37">
        <v>34937.25</v>
      </c>
      <c r="E5" s="37">
        <v>0</v>
      </c>
      <c r="F5" s="37">
        <v>0</v>
      </c>
      <c r="G5" s="91">
        <v>38478.269999999997</v>
      </c>
    </row>
    <row r="6" spans="1:7" s="1" customFormat="1" ht="15" customHeight="1" x14ac:dyDescent="0.25">
      <c r="A6" s="38" t="s">
        <v>10</v>
      </c>
      <c r="B6" s="25">
        <v>0.74</v>
      </c>
      <c r="C6" s="39"/>
      <c r="D6" s="39"/>
      <c r="E6" s="39"/>
      <c r="F6" s="39"/>
      <c r="G6" s="67"/>
    </row>
    <row r="7" spans="1:7" s="1" customFormat="1" ht="15" customHeight="1" x14ac:dyDescent="0.25">
      <c r="A7" s="38" t="s">
        <v>11</v>
      </c>
      <c r="B7" s="25">
        <v>200</v>
      </c>
      <c r="C7" s="41">
        <v>200</v>
      </c>
      <c r="D7" s="41">
        <v>200</v>
      </c>
      <c r="E7" s="41">
        <v>0</v>
      </c>
      <c r="F7" s="41">
        <v>0</v>
      </c>
      <c r="G7" s="60">
        <v>250</v>
      </c>
    </row>
    <row r="8" spans="1:7" s="1" customFormat="1" x14ac:dyDescent="0.25">
      <c r="A8" s="38" t="s">
        <v>12</v>
      </c>
      <c r="B8" s="25">
        <v>1670</v>
      </c>
      <c r="C8" s="41">
        <v>1670</v>
      </c>
      <c r="D8" s="41">
        <v>1670</v>
      </c>
      <c r="E8" s="41">
        <v>0</v>
      </c>
      <c r="F8" s="41">
        <v>0</v>
      </c>
      <c r="G8" s="60">
        <v>2000</v>
      </c>
    </row>
    <row r="9" spans="1:7" s="1" customFormat="1" x14ac:dyDescent="0.25">
      <c r="A9" s="38" t="s">
        <v>13</v>
      </c>
      <c r="B9" s="25">
        <v>1200</v>
      </c>
      <c r="C9" s="41">
        <v>1200</v>
      </c>
      <c r="D9" s="41">
        <v>1200</v>
      </c>
      <c r="E9" s="41">
        <v>0</v>
      </c>
      <c r="F9" s="41">
        <v>0</v>
      </c>
      <c r="G9" s="60">
        <v>1500</v>
      </c>
    </row>
    <row r="10" spans="1:7" s="1" customFormat="1" ht="15" customHeight="1" x14ac:dyDescent="0.25">
      <c r="A10" s="38" t="s">
        <v>14</v>
      </c>
      <c r="B10" s="25">
        <v>1559.28</v>
      </c>
      <c r="C10" s="41">
        <v>1559.28</v>
      </c>
      <c r="D10" s="41">
        <v>1559.28</v>
      </c>
      <c r="E10" s="41">
        <v>0</v>
      </c>
      <c r="F10" s="41">
        <v>0</v>
      </c>
      <c r="G10" s="60">
        <v>2000</v>
      </c>
    </row>
    <row r="11" spans="1:7" s="1" customFormat="1" ht="15" customHeight="1" x14ac:dyDescent="0.25">
      <c r="A11" s="38" t="s">
        <v>15</v>
      </c>
      <c r="B11" s="25">
        <v>927.5</v>
      </c>
      <c r="C11" s="41">
        <v>5000</v>
      </c>
      <c r="D11" s="41">
        <v>2500</v>
      </c>
      <c r="E11" s="41">
        <v>2500</v>
      </c>
      <c r="F11" s="41">
        <v>2500</v>
      </c>
      <c r="G11" s="60">
        <v>5500</v>
      </c>
    </row>
    <row r="12" spans="1:7" s="1" customFormat="1" ht="15" customHeight="1" x14ac:dyDescent="0.25">
      <c r="A12" s="38" t="s">
        <v>16</v>
      </c>
      <c r="B12" s="25">
        <v>1358.23</v>
      </c>
      <c r="C12" s="41">
        <v>400</v>
      </c>
      <c r="D12" s="41">
        <v>400</v>
      </c>
      <c r="E12" s="41">
        <v>0</v>
      </c>
      <c r="F12" s="41">
        <v>0</v>
      </c>
      <c r="G12" s="56">
        <v>400</v>
      </c>
    </row>
    <row r="13" spans="1:7" s="1" customFormat="1" ht="15" customHeight="1" x14ac:dyDescent="0.25">
      <c r="A13" s="114" t="s">
        <v>82</v>
      </c>
      <c r="B13" s="107"/>
      <c r="C13" s="108"/>
      <c r="D13" s="108"/>
      <c r="E13" s="108"/>
      <c r="F13" s="108"/>
      <c r="G13" s="115">
        <v>57000</v>
      </c>
    </row>
    <row r="14" spans="1:7" s="1" customFormat="1" ht="15" customHeight="1" thickBot="1" x14ac:dyDescent="0.3">
      <c r="A14" s="42"/>
      <c r="B14" s="29">
        <v>0</v>
      </c>
      <c r="C14" s="43" t="s">
        <v>17</v>
      </c>
      <c r="D14" s="44">
        <v>26171.41</v>
      </c>
      <c r="E14" s="45">
        <v>0</v>
      </c>
      <c r="F14" s="46"/>
      <c r="G14" s="92"/>
    </row>
    <row r="15" spans="1:7" s="1" customFormat="1" ht="15.75" customHeight="1" thickBot="1" x14ac:dyDescent="0.3">
      <c r="A15" s="47" t="s">
        <v>18</v>
      </c>
      <c r="B15" s="21">
        <f>SUM(B5:B14)</f>
        <v>39480.750000000007</v>
      </c>
      <c r="C15" s="48">
        <f t="shared" ref="C15:G15" si="0">SUM(C5:C14)</f>
        <v>44966.53</v>
      </c>
      <c r="D15" s="48">
        <f t="shared" si="0"/>
        <v>68637.94</v>
      </c>
      <c r="E15" s="48">
        <f t="shared" si="0"/>
        <v>2500</v>
      </c>
      <c r="F15" s="49">
        <f t="shared" si="0"/>
        <v>2500</v>
      </c>
      <c r="G15" s="93">
        <f t="shared" si="0"/>
        <v>107128.26999999999</v>
      </c>
    </row>
    <row r="16" spans="1:7" s="1" customFormat="1" ht="15" customHeight="1" x14ac:dyDescent="0.25">
      <c r="A16" s="50"/>
      <c r="B16" s="16"/>
      <c r="C16" s="51"/>
      <c r="D16" s="51"/>
      <c r="E16" s="51"/>
      <c r="F16" s="51"/>
      <c r="G16" s="52"/>
    </row>
    <row r="17" spans="1:7" s="1" customFormat="1" ht="15" customHeight="1" x14ac:dyDescent="0.25">
      <c r="A17" s="53" t="s">
        <v>19</v>
      </c>
      <c r="B17" s="25"/>
      <c r="C17" s="39"/>
      <c r="D17" s="39"/>
      <c r="E17" s="39"/>
      <c r="F17" s="39"/>
      <c r="G17" s="40"/>
    </row>
    <row r="18" spans="1:7" s="1" customFormat="1" ht="15" customHeight="1" x14ac:dyDescent="0.25">
      <c r="A18" s="38" t="s">
        <v>76</v>
      </c>
      <c r="B18" s="25">
        <v>0</v>
      </c>
      <c r="C18" s="41">
        <v>10000</v>
      </c>
      <c r="D18" s="41">
        <v>5548.2</v>
      </c>
      <c r="E18" s="41">
        <v>4451.8</v>
      </c>
      <c r="F18" s="41">
        <v>5591.88</v>
      </c>
      <c r="G18" s="56">
        <v>10656</v>
      </c>
    </row>
    <row r="19" spans="1:7" s="1" customFormat="1" ht="15" customHeight="1" x14ac:dyDescent="0.25">
      <c r="A19" s="38" t="s">
        <v>20</v>
      </c>
      <c r="B19" s="25">
        <v>0</v>
      </c>
      <c r="C19" s="41">
        <v>300</v>
      </c>
      <c r="D19" s="41">
        <v>182</v>
      </c>
      <c r="E19" s="41">
        <v>118</v>
      </c>
      <c r="F19" s="41">
        <v>118</v>
      </c>
      <c r="G19" s="56">
        <v>118</v>
      </c>
    </row>
    <row r="20" spans="1:7" s="1" customFormat="1" ht="15" customHeight="1" x14ac:dyDescent="0.25">
      <c r="A20" s="38" t="s">
        <v>21</v>
      </c>
      <c r="B20" s="25">
        <v>0</v>
      </c>
      <c r="C20" s="41">
        <v>350</v>
      </c>
      <c r="D20" s="41">
        <v>244.18</v>
      </c>
      <c r="E20" s="41">
        <v>105.82</v>
      </c>
      <c r="F20" s="41">
        <v>105.82</v>
      </c>
      <c r="G20" s="56">
        <v>400</v>
      </c>
    </row>
    <row r="21" spans="1:7" s="1" customFormat="1" ht="15" customHeight="1" x14ac:dyDescent="0.25">
      <c r="A21" s="38" t="s">
        <v>22</v>
      </c>
      <c r="B21" s="25">
        <v>0</v>
      </c>
      <c r="C21" s="41">
        <v>150</v>
      </c>
      <c r="D21" s="39"/>
      <c r="E21" s="39"/>
      <c r="F21" s="39"/>
      <c r="G21" s="56">
        <v>300</v>
      </c>
    </row>
    <row r="22" spans="1:7" s="1" customFormat="1" ht="15" customHeight="1" x14ac:dyDescent="0.25">
      <c r="A22" s="38" t="s">
        <v>75</v>
      </c>
      <c r="B22" s="25">
        <v>0</v>
      </c>
      <c r="C22" s="41">
        <v>0</v>
      </c>
      <c r="D22" s="39">
        <v>0</v>
      </c>
      <c r="E22" s="39">
        <v>0</v>
      </c>
      <c r="F22" s="39">
        <v>59.88</v>
      </c>
      <c r="G22" s="56">
        <v>119.76</v>
      </c>
    </row>
    <row r="23" spans="1:7" s="1" customFormat="1" ht="15" customHeight="1" x14ac:dyDescent="0.25">
      <c r="A23" s="53" t="s">
        <v>23</v>
      </c>
      <c r="B23" s="31">
        <v>0</v>
      </c>
      <c r="C23" s="54">
        <v>450</v>
      </c>
      <c r="D23" s="54">
        <v>543</v>
      </c>
      <c r="E23" s="101">
        <v>-93</v>
      </c>
      <c r="F23" s="55"/>
      <c r="G23" s="56">
        <v>550</v>
      </c>
    </row>
    <row r="24" spans="1:7" s="1" customFormat="1" ht="15" customHeight="1" x14ac:dyDescent="0.25">
      <c r="A24" s="53" t="s">
        <v>24</v>
      </c>
      <c r="B24" s="31">
        <v>0</v>
      </c>
      <c r="C24" s="54">
        <v>350</v>
      </c>
      <c r="D24" s="55"/>
      <c r="E24" s="55"/>
      <c r="F24" s="55"/>
      <c r="G24" s="56">
        <v>350</v>
      </c>
    </row>
    <row r="25" spans="1:7" s="1" customFormat="1" ht="15" customHeight="1" x14ac:dyDescent="0.25">
      <c r="A25" s="38" t="s">
        <v>25</v>
      </c>
      <c r="B25" s="25">
        <v>0</v>
      </c>
      <c r="C25" s="41">
        <v>900</v>
      </c>
      <c r="D25" s="41">
        <v>294</v>
      </c>
      <c r="E25" s="41">
        <v>203.16</v>
      </c>
      <c r="F25" s="41">
        <v>203.16</v>
      </c>
      <c r="G25" s="56">
        <v>500</v>
      </c>
    </row>
    <row r="26" spans="1:7" s="1" customFormat="1" ht="15" customHeight="1" x14ac:dyDescent="0.25">
      <c r="A26" s="38" t="s">
        <v>26</v>
      </c>
      <c r="B26" s="25">
        <v>0</v>
      </c>
      <c r="C26" s="41">
        <v>72</v>
      </c>
      <c r="D26" s="41">
        <v>248</v>
      </c>
      <c r="E26" s="41">
        <v>252</v>
      </c>
      <c r="F26" s="41">
        <v>252</v>
      </c>
      <c r="G26" s="56">
        <v>300</v>
      </c>
    </row>
    <row r="27" spans="1:7" s="1" customFormat="1" ht="15" customHeight="1" x14ac:dyDescent="0.25">
      <c r="A27" s="38" t="s">
        <v>27</v>
      </c>
      <c r="B27" s="25">
        <v>400</v>
      </c>
      <c r="C27" s="41">
        <v>1400</v>
      </c>
      <c r="D27" s="41">
        <v>1171.53</v>
      </c>
      <c r="E27" s="41">
        <v>328.47</v>
      </c>
      <c r="F27" s="41">
        <v>328.47</v>
      </c>
      <c r="G27" s="56">
        <v>1500</v>
      </c>
    </row>
    <row r="28" spans="1:7" s="1" customFormat="1" ht="15" customHeight="1" x14ac:dyDescent="0.25">
      <c r="A28" s="53" t="s">
        <v>28</v>
      </c>
      <c r="B28" s="31">
        <v>0</v>
      </c>
      <c r="C28" s="54">
        <v>1495.7</v>
      </c>
      <c r="D28" s="54">
        <v>1793.73</v>
      </c>
      <c r="E28" s="101">
        <v>-298.02999999999997</v>
      </c>
      <c r="F28" s="54">
        <v>0</v>
      </c>
      <c r="G28" s="56">
        <v>1800</v>
      </c>
    </row>
    <row r="29" spans="1:7" s="1" customFormat="1" ht="15" customHeight="1" x14ac:dyDescent="0.25">
      <c r="A29" s="53" t="s">
        <v>29</v>
      </c>
      <c r="B29" s="31">
        <v>0</v>
      </c>
      <c r="C29" s="54">
        <v>330</v>
      </c>
      <c r="D29" s="54">
        <v>229.67</v>
      </c>
      <c r="E29" s="54">
        <v>220.33</v>
      </c>
      <c r="F29" s="54">
        <v>220.33</v>
      </c>
      <c r="G29" s="56">
        <v>300</v>
      </c>
    </row>
    <row r="30" spans="1:7" s="1" customFormat="1" ht="15" customHeight="1" x14ac:dyDescent="0.25">
      <c r="A30" s="38" t="s">
        <v>30</v>
      </c>
      <c r="B30" s="25">
        <v>0</v>
      </c>
      <c r="C30" s="41">
        <v>130</v>
      </c>
      <c r="D30" s="41">
        <v>117</v>
      </c>
      <c r="E30" s="41">
        <v>183</v>
      </c>
      <c r="F30" s="41">
        <v>183</v>
      </c>
      <c r="G30" s="56">
        <v>130</v>
      </c>
    </row>
    <row r="31" spans="1:7" s="1" customFormat="1" ht="15" customHeight="1" x14ac:dyDescent="0.25">
      <c r="A31" s="38" t="s">
        <v>31</v>
      </c>
      <c r="B31" s="25">
        <v>0</v>
      </c>
      <c r="C31" s="41">
        <v>150</v>
      </c>
      <c r="D31" s="41">
        <v>0</v>
      </c>
      <c r="E31" s="41">
        <v>150</v>
      </c>
      <c r="F31" s="41">
        <v>150</v>
      </c>
      <c r="G31" s="56">
        <v>150</v>
      </c>
    </row>
    <row r="32" spans="1:7" s="1" customFormat="1" ht="15" customHeight="1" x14ac:dyDescent="0.25">
      <c r="A32" s="38" t="s">
        <v>32</v>
      </c>
      <c r="B32" s="25">
        <v>0</v>
      </c>
      <c r="C32" s="41">
        <v>0</v>
      </c>
      <c r="D32" s="41">
        <v>0</v>
      </c>
      <c r="E32" s="41">
        <v>0</v>
      </c>
      <c r="F32" s="41">
        <v>0</v>
      </c>
      <c r="G32" s="56">
        <v>0</v>
      </c>
    </row>
    <row r="33" spans="1:7" s="1" customFormat="1" ht="15" customHeight="1" thickBot="1" x14ac:dyDescent="0.3">
      <c r="A33" s="42" t="s">
        <v>33</v>
      </c>
      <c r="B33" s="29">
        <v>0</v>
      </c>
      <c r="C33" s="45">
        <v>50</v>
      </c>
      <c r="D33" s="45">
        <v>0</v>
      </c>
      <c r="E33" s="45">
        <v>0</v>
      </c>
      <c r="F33" s="45">
        <v>0</v>
      </c>
      <c r="G33" s="66">
        <v>50</v>
      </c>
    </row>
    <row r="34" spans="1:7" s="1" customFormat="1" ht="15.75" customHeight="1" thickBot="1" x14ac:dyDescent="0.3">
      <c r="A34" s="47" t="s">
        <v>34</v>
      </c>
      <c r="B34" s="21">
        <f>SUM(B17:B33)</f>
        <v>400</v>
      </c>
      <c r="C34" s="48">
        <f t="shared" ref="C34:G34" si="1">SUM(C17:C33)</f>
        <v>16127.7</v>
      </c>
      <c r="D34" s="48">
        <f t="shared" si="1"/>
        <v>10371.31</v>
      </c>
      <c r="E34" s="48">
        <f t="shared" si="1"/>
        <v>5621.55</v>
      </c>
      <c r="F34" s="48">
        <f t="shared" si="1"/>
        <v>7212.54</v>
      </c>
      <c r="G34" s="103">
        <f t="shared" si="1"/>
        <v>17223.760000000002</v>
      </c>
    </row>
    <row r="35" spans="1:7" s="1" customFormat="1" ht="15" customHeight="1" x14ac:dyDescent="0.25">
      <c r="A35" s="19"/>
      <c r="B35" s="16"/>
      <c r="C35" s="17"/>
      <c r="D35" s="17"/>
      <c r="E35" s="17"/>
      <c r="F35" s="17"/>
      <c r="G35" s="18"/>
    </row>
    <row r="36" spans="1:7" s="1" customFormat="1" ht="15" customHeight="1" x14ac:dyDescent="0.25">
      <c r="A36" s="30" t="s">
        <v>35</v>
      </c>
      <c r="B36" s="25"/>
      <c r="C36" s="26"/>
      <c r="D36" s="26"/>
      <c r="E36" s="26"/>
      <c r="F36" s="26"/>
      <c r="G36" s="27"/>
    </row>
    <row r="37" spans="1:7" s="1" customFormat="1" ht="15" customHeight="1" x14ac:dyDescent="0.25">
      <c r="A37" s="24" t="s">
        <v>36</v>
      </c>
      <c r="B37" s="25">
        <v>0</v>
      </c>
      <c r="C37" s="41">
        <v>4000</v>
      </c>
      <c r="D37" s="41">
        <v>4427.26</v>
      </c>
      <c r="E37" s="100">
        <v>-1427.28</v>
      </c>
      <c r="F37" s="101">
        <v>-5854.4</v>
      </c>
      <c r="G37" s="56">
        <v>8854.51</v>
      </c>
    </row>
    <row r="38" spans="1:7" s="1" customFormat="1" ht="15" customHeight="1" thickBot="1" x14ac:dyDescent="0.3">
      <c r="A38" s="28" t="s">
        <v>37</v>
      </c>
      <c r="B38" s="29">
        <v>0</v>
      </c>
      <c r="C38" s="45">
        <v>5000</v>
      </c>
      <c r="D38" s="45">
        <v>0</v>
      </c>
      <c r="E38" s="45">
        <v>5000</v>
      </c>
      <c r="F38" s="45">
        <v>5000</v>
      </c>
      <c r="G38" s="66">
        <v>2500</v>
      </c>
    </row>
    <row r="39" spans="1:7" s="1" customFormat="1" ht="15.75" customHeight="1" thickBot="1" x14ac:dyDescent="0.3">
      <c r="A39" s="20" t="s">
        <v>38</v>
      </c>
      <c r="B39" s="21">
        <f>SUM(B37:B38)</f>
        <v>0</v>
      </c>
      <c r="C39" s="48">
        <f t="shared" ref="C39:G39" si="2">SUM(C37:C38)</f>
        <v>9000</v>
      </c>
      <c r="D39" s="48">
        <f t="shared" si="2"/>
        <v>4427.26</v>
      </c>
      <c r="E39" s="48">
        <f t="shared" si="2"/>
        <v>3572.7200000000003</v>
      </c>
      <c r="F39" s="102">
        <f t="shared" si="2"/>
        <v>-854.39999999999964</v>
      </c>
      <c r="G39" s="103">
        <f t="shared" si="2"/>
        <v>11354.51</v>
      </c>
    </row>
    <row r="40" spans="1:7" s="1" customFormat="1" ht="15" customHeight="1" x14ac:dyDescent="0.25">
      <c r="A40" s="19"/>
      <c r="B40" s="16"/>
      <c r="C40" s="51"/>
      <c r="D40" s="51"/>
      <c r="E40" s="51"/>
      <c r="F40" s="51"/>
      <c r="G40" s="94"/>
    </row>
    <row r="41" spans="1:7" s="1" customFormat="1" ht="15" customHeight="1" x14ac:dyDescent="0.25">
      <c r="A41" s="30" t="s">
        <v>39</v>
      </c>
      <c r="B41" s="25"/>
      <c r="C41" s="39"/>
      <c r="D41" s="39"/>
      <c r="E41" s="39"/>
      <c r="F41" s="39"/>
      <c r="G41" s="67"/>
    </row>
    <row r="42" spans="1:7" s="1" customFormat="1" ht="15" customHeight="1" x14ac:dyDescent="0.25">
      <c r="A42" s="30" t="s">
        <v>40</v>
      </c>
      <c r="B42" s="31">
        <v>0</v>
      </c>
      <c r="C42" s="54">
        <v>0</v>
      </c>
      <c r="D42" s="54">
        <v>28193.35</v>
      </c>
      <c r="E42" s="101">
        <v>-28093.35</v>
      </c>
      <c r="F42" s="58">
        <v>150</v>
      </c>
      <c r="G42" s="59">
        <v>150</v>
      </c>
    </row>
    <row r="43" spans="1:7" s="1" customFormat="1" ht="15" customHeight="1" x14ac:dyDescent="0.25">
      <c r="A43" s="30" t="s">
        <v>41</v>
      </c>
      <c r="B43" s="31">
        <v>0</v>
      </c>
      <c r="C43" s="54">
        <v>4700</v>
      </c>
      <c r="D43" s="54">
        <v>6912</v>
      </c>
      <c r="E43" s="101">
        <v>-2212</v>
      </c>
      <c r="F43" s="58">
        <v>1000</v>
      </c>
      <c r="G43" s="60">
        <v>8500</v>
      </c>
    </row>
    <row r="44" spans="1:7" s="1" customFormat="1" ht="15" customHeight="1" x14ac:dyDescent="0.25">
      <c r="A44" s="24" t="s">
        <v>42</v>
      </c>
      <c r="B44" s="25">
        <v>0</v>
      </c>
      <c r="C44" s="41">
        <v>400</v>
      </c>
      <c r="D44" s="41">
        <v>302.06</v>
      </c>
      <c r="E44" s="41">
        <v>97.94</v>
      </c>
      <c r="F44" s="100">
        <v>-204.12</v>
      </c>
      <c r="G44" s="59">
        <v>550</v>
      </c>
    </row>
    <row r="45" spans="1:7" s="1" customFormat="1" ht="15" customHeight="1" x14ac:dyDescent="0.25">
      <c r="A45" s="106" t="s">
        <v>77</v>
      </c>
      <c r="B45" s="107"/>
      <c r="C45" s="108"/>
      <c r="D45" s="108"/>
      <c r="E45" s="108"/>
      <c r="F45" s="109"/>
      <c r="G45" s="110">
        <v>2000</v>
      </c>
    </row>
    <row r="46" spans="1:7" s="1" customFormat="1" ht="15" customHeight="1" thickBot="1" x14ac:dyDescent="0.3">
      <c r="A46" s="32" t="s">
        <v>43</v>
      </c>
      <c r="B46" s="33">
        <v>0</v>
      </c>
      <c r="C46" s="61">
        <v>2560</v>
      </c>
      <c r="D46" s="62"/>
      <c r="E46" s="62"/>
      <c r="F46" s="63"/>
      <c r="G46" s="64"/>
    </row>
    <row r="47" spans="1:7" s="1" customFormat="1" ht="15.75" customHeight="1" thickBot="1" x14ac:dyDescent="0.3">
      <c r="A47" s="20" t="s">
        <v>44</v>
      </c>
      <c r="B47" s="21">
        <f>SUM(B42:B46)</f>
        <v>0</v>
      </c>
      <c r="C47" s="48">
        <f t="shared" ref="C47:G47" si="3">SUM(C42:C46)</f>
        <v>7660</v>
      </c>
      <c r="D47" s="48">
        <f t="shared" si="3"/>
        <v>35407.409999999996</v>
      </c>
      <c r="E47" s="104">
        <f t="shared" si="3"/>
        <v>-30207.41</v>
      </c>
      <c r="F47" s="65">
        <f t="shared" si="3"/>
        <v>945.88</v>
      </c>
      <c r="G47" s="95">
        <f t="shared" si="3"/>
        <v>11200</v>
      </c>
    </row>
    <row r="48" spans="1:7" s="1" customFormat="1" ht="15" customHeight="1" x14ac:dyDescent="0.25">
      <c r="A48" s="19"/>
      <c r="B48" s="16"/>
      <c r="C48" s="51"/>
      <c r="D48" s="51"/>
      <c r="E48" s="51"/>
      <c r="F48" s="51"/>
      <c r="G48" s="94"/>
    </row>
    <row r="49" spans="1:7" s="1" customFormat="1" ht="15" customHeight="1" x14ac:dyDescent="0.25">
      <c r="A49" s="30" t="s">
        <v>45</v>
      </c>
      <c r="B49" s="25"/>
      <c r="C49" s="39"/>
      <c r="D49" s="39"/>
      <c r="E49" s="39"/>
      <c r="F49" s="39"/>
      <c r="G49" s="67"/>
    </row>
    <row r="50" spans="1:7" s="1" customFormat="1" ht="15" customHeight="1" x14ac:dyDescent="0.25">
      <c r="A50" s="113" t="s">
        <v>78</v>
      </c>
      <c r="B50" s="25"/>
      <c r="C50" s="39"/>
      <c r="D50" s="39"/>
      <c r="E50" s="39"/>
      <c r="F50" s="39"/>
      <c r="G50" s="112">
        <v>37800</v>
      </c>
    </row>
    <row r="51" spans="1:7" s="1" customFormat="1" ht="15" customHeight="1" x14ac:dyDescent="0.25">
      <c r="A51" s="113" t="s">
        <v>79</v>
      </c>
      <c r="B51" s="25"/>
      <c r="C51" s="39"/>
      <c r="D51" s="39"/>
      <c r="E51" s="39"/>
      <c r="F51" s="39"/>
      <c r="G51" s="112">
        <v>5773.34</v>
      </c>
    </row>
    <row r="52" spans="1:7" s="1" customFormat="1" ht="15" customHeight="1" x14ac:dyDescent="0.25">
      <c r="A52" s="113" t="s">
        <v>80</v>
      </c>
      <c r="B52" s="25"/>
      <c r="C52" s="39"/>
      <c r="D52" s="39"/>
      <c r="E52" s="39"/>
      <c r="F52" s="39"/>
      <c r="G52" s="112">
        <v>2510</v>
      </c>
    </row>
    <row r="53" spans="1:7" s="1" customFormat="1" ht="15" customHeight="1" x14ac:dyDescent="0.25">
      <c r="A53" s="113" t="s">
        <v>81</v>
      </c>
      <c r="B53" s="25"/>
      <c r="C53" s="39"/>
      <c r="D53" s="39"/>
      <c r="E53" s="39"/>
      <c r="F53" s="39"/>
      <c r="G53" s="112">
        <v>1800</v>
      </c>
    </row>
    <row r="54" spans="1:7" s="1" customFormat="1" ht="15" customHeight="1" x14ac:dyDescent="0.25">
      <c r="A54" s="113" t="s">
        <v>83</v>
      </c>
      <c r="B54" s="25"/>
      <c r="C54" s="39"/>
      <c r="D54" s="39"/>
      <c r="E54" s="39"/>
      <c r="F54" s="39"/>
      <c r="G54" s="112">
        <v>9116.66</v>
      </c>
    </row>
    <row r="55" spans="1:7" s="1" customFormat="1" ht="15" customHeight="1" x14ac:dyDescent="0.25">
      <c r="A55" s="30" t="s">
        <v>46</v>
      </c>
      <c r="B55" s="31">
        <v>65</v>
      </c>
      <c r="C55" s="54">
        <v>550</v>
      </c>
      <c r="D55" s="54">
        <v>386.6</v>
      </c>
      <c r="E55" s="54">
        <v>163.4</v>
      </c>
      <c r="F55" s="41">
        <v>163.4</v>
      </c>
      <c r="G55" s="56">
        <v>300</v>
      </c>
    </row>
    <row r="56" spans="1:7" s="1" customFormat="1" ht="15" customHeight="1" x14ac:dyDescent="0.25">
      <c r="A56" s="24" t="s">
        <v>47</v>
      </c>
      <c r="B56" s="25">
        <v>0</v>
      </c>
      <c r="C56" s="41">
        <v>2000</v>
      </c>
      <c r="D56" s="41">
        <v>507.63</v>
      </c>
      <c r="E56" s="41">
        <v>1402.37</v>
      </c>
      <c r="F56" s="41">
        <v>1402.37</v>
      </c>
      <c r="G56" s="56">
        <v>2000</v>
      </c>
    </row>
    <row r="57" spans="1:7" s="1" customFormat="1" ht="15" customHeight="1" x14ac:dyDescent="0.25">
      <c r="A57" s="24" t="s">
        <v>48</v>
      </c>
      <c r="B57" s="25">
        <v>0</v>
      </c>
      <c r="C57" s="41">
        <v>500</v>
      </c>
      <c r="D57" s="41">
        <v>307.39</v>
      </c>
      <c r="E57" s="41">
        <v>192.61</v>
      </c>
      <c r="F57" s="41">
        <v>192.61</v>
      </c>
      <c r="G57" s="56">
        <v>500</v>
      </c>
    </row>
    <row r="58" spans="1:7" s="1" customFormat="1" ht="15" customHeight="1" x14ac:dyDescent="0.25">
      <c r="A58" s="24" t="s">
        <v>49</v>
      </c>
      <c r="B58" s="25">
        <v>0</v>
      </c>
      <c r="C58" s="41">
        <v>2000</v>
      </c>
      <c r="D58" s="41">
        <v>625.34</v>
      </c>
      <c r="E58" s="41">
        <v>1374.6</v>
      </c>
      <c r="F58" s="41">
        <v>1374.6</v>
      </c>
      <c r="G58" s="111">
        <v>2000</v>
      </c>
    </row>
    <row r="59" spans="1:7" s="1" customFormat="1" ht="15" customHeight="1" x14ac:dyDescent="0.25">
      <c r="A59" s="30" t="s">
        <v>50</v>
      </c>
      <c r="B59" s="31">
        <v>0</v>
      </c>
      <c r="C59" s="54">
        <v>500</v>
      </c>
      <c r="D59" s="54">
        <v>5494.01</v>
      </c>
      <c r="E59" s="101">
        <v>-4994.01</v>
      </c>
      <c r="F59" s="101">
        <v>-5994.01</v>
      </c>
      <c r="G59" s="56">
        <v>1000</v>
      </c>
    </row>
    <row r="60" spans="1:7" s="1" customFormat="1" ht="15" customHeight="1" thickBot="1" x14ac:dyDescent="0.3">
      <c r="A60" s="28" t="s">
        <v>51</v>
      </c>
      <c r="B60" s="29">
        <v>0</v>
      </c>
      <c r="C60" s="45">
        <v>1200</v>
      </c>
      <c r="D60" s="45">
        <v>419.74</v>
      </c>
      <c r="E60" s="45">
        <v>780.26</v>
      </c>
      <c r="F60" s="45">
        <v>780.26</v>
      </c>
      <c r="G60" s="66">
        <v>1200</v>
      </c>
    </row>
    <row r="61" spans="1:7" s="1" customFormat="1" ht="15.75" customHeight="1" thickBot="1" x14ac:dyDescent="0.3">
      <c r="A61" s="20" t="s">
        <v>52</v>
      </c>
      <c r="B61" s="21">
        <f>SUM(B55:B60)</f>
        <v>65</v>
      </c>
      <c r="C61" s="48">
        <f t="shared" ref="C61:F61" si="4">SUM(C55:C60)</f>
        <v>6750</v>
      </c>
      <c r="D61" s="48">
        <f t="shared" si="4"/>
        <v>7740.71</v>
      </c>
      <c r="E61" s="104">
        <f t="shared" si="4"/>
        <v>-1080.7700000000002</v>
      </c>
      <c r="F61" s="102">
        <f t="shared" si="4"/>
        <v>-2080.7700000000004</v>
      </c>
      <c r="G61" s="93">
        <f>SUM(G50:G60)</f>
        <v>64000</v>
      </c>
    </row>
    <row r="62" spans="1:7" s="1" customFormat="1" ht="15" customHeight="1" x14ac:dyDescent="0.25">
      <c r="A62" s="19"/>
      <c r="B62" s="16"/>
      <c r="C62" s="51"/>
      <c r="D62" s="51"/>
      <c r="E62" s="51"/>
      <c r="F62" s="51"/>
      <c r="G62" s="52"/>
    </row>
    <row r="63" spans="1:7" s="1" customFormat="1" ht="15" customHeight="1" x14ac:dyDescent="0.25">
      <c r="A63" s="30" t="s">
        <v>53</v>
      </c>
      <c r="B63" s="25"/>
      <c r="C63" s="39"/>
      <c r="D63" s="39"/>
      <c r="E63" s="39"/>
      <c r="F63" s="39"/>
      <c r="G63" s="40"/>
    </row>
    <row r="64" spans="1:7" s="1" customFormat="1" ht="15" customHeight="1" x14ac:dyDescent="0.25">
      <c r="A64" s="30" t="s">
        <v>54</v>
      </c>
      <c r="B64" s="31">
        <v>0</v>
      </c>
      <c r="C64" s="54">
        <v>2700</v>
      </c>
      <c r="D64" s="54">
        <v>3163.9</v>
      </c>
      <c r="E64" s="101">
        <v>-463.95</v>
      </c>
      <c r="F64" s="101">
        <v>-463.95</v>
      </c>
      <c r="G64" s="56">
        <v>1300</v>
      </c>
    </row>
    <row r="65" spans="1:7" s="1" customFormat="1" ht="15" customHeight="1" thickBot="1" x14ac:dyDescent="0.3">
      <c r="A65" s="32" t="s">
        <v>55</v>
      </c>
      <c r="B65" s="33">
        <v>0</v>
      </c>
      <c r="C65" s="61">
        <v>50</v>
      </c>
      <c r="D65" s="61">
        <v>0</v>
      </c>
      <c r="E65" s="61">
        <v>50</v>
      </c>
      <c r="F65" s="61">
        <v>50</v>
      </c>
      <c r="G65" s="66">
        <v>50</v>
      </c>
    </row>
    <row r="66" spans="1:7" s="1" customFormat="1" ht="15.75" customHeight="1" thickBot="1" x14ac:dyDescent="0.3">
      <c r="A66" s="20" t="s">
        <v>56</v>
      </c>
      <c r="B66" s="21">
        <f>SUM(B64:B65)</f>
        <v>0</v>
      </c>
      <c r="C66" s="48">
        <f t="shared" ref="C66:G66" si="5">SUM(C64:C65)</f>
        <v>2750</v>
      </c>
      <c r="D66" s="48">
        <f t="shared" si="5"/>
        <v>3163.9</v>
      </c>
      <c r="E66" s="104">
        <f t="shared" si="5"/>
        <v>-413.95</v>
      </c>
      <c r="F66" s="48">
        <f t="shared" si="5"/>
        <v>-413.95</v>
      </c>
      <c r="G66" s="93">
        <f t="shared" si="5"/>
        <v>1350</v>
      </c>
    </row>
    <row r="67" spans="1:7" s="1" customFormat="1" ht="15" customHeight="1" x14ac:dyDescent="0.25">
      <c r="A67" s="19"/>
      <c r="B67" s="16"/>
      <c r="C67" s="51"/>
      <c r="D67" s="51"/>
      <c r="E67" s="51"/>
      <c r="F67" s="51"/>
      <c r="G67" s="94"/>
    </row>
    <row r="68" spans="1:7" s="1" customFormat="1" ht="15" customHeight="1" x14ac:dyDescent="0.25">
      <c r="A68" s="30" t="s">
        <v>57</v>
      </c>
      <c r="B68" s="31"/>
      <c r="C68" s="55"/>
      <c r="D68" s="55"/>
      <c r="E68" s="55"/>
      <c r="F68" s="55"/>
      <c r="G68" s="67"/>
    </row>
    <row r="69" spans="1:7" s="1" customFormat="1" ht="15" customHeight="1" x14ac:dyDescent="0.25">
      <c r="A69" s="30" t="s">
        <v>58</v>
      </c>
      <c r="B69" s="25">
        <v>0</v>
      </c>
      <c r="C69" s="55"/>
      <c r="D69" s="55"/>
      <c r="E69" s="55"/>
      <c r="F69" s="55"/>
      <c r="G69" s="67"/>
    </row>
    <row r="70" spans="1:7" s="1" customFormat="1" ht="15" customHeight="1" x14ac:dyDescent="0.25">
      <c r="A70" s="24" t="s">
        <v>59</v>
      </c>
      <c r="B70" s="25">
        <v>0</v>
      </c>
      <c r="C70" s="41">
        <v>3000</v>
      </c>
      <c r="D70" s="41">
        <v>0</v>
      </c>
      <c r="E70" s="41">
        <v>3000</v>
      </c>
      <c r="F70" s="41">
        <v>3000</v>
      </c>
      <c r="G70" s="56">
        <v>1000</v>
      </c>
    </row>
    <row r="71" spans="1:7" s="1" customFormat="1" ht="15" customHeight="1" thickBot="1" x14ac:dyDescent="0.3">
      <c r="A71" s="32" t="s">
        <v>60</v>
      </c>
      <c r="B71" s="33">
        <v>0</v>
      </c>
      <c r="C71" s="61">
        <v>1000</v>
      </c>
      <c r="D71" s="61">
        <v>0</v>
      </c>
      <c r="E71" s="61">
        <v>1000</v>
      </c>
      <c r="F71" s="61">
        <v>1000</v>
      </c>
      <c r="G71" s="66">
        <v>1000</v>
      </c>
    </row>
    <row r="72" spans="1:7" s="1" customFormat="1" ht="15.75" customHeight="1" thickBot="1" x14ac:dyDescent="0.3">
      <c r="A72" s="20" t="s">
        <v>61</v>
      </c>
      <c r="B72" s="21">
        <f>SUM(B69:B71)</f>
        <v>0</v>
      </c>
      <c r="C72" s="48">
        <f t="shared" ref="C72:G72" si="6">SUM(C69:C71)</f>
        <v>4000</v>
      </c>
      <c r="D72" s="49">
        <f t="shared" si="6"/>
        <v>0</v>
      </c>
      <c r="E72" s="48">
        <f t="shared" si="6"/>
        <v>4000</v>
      </c>
      <c r="F72" s="48">
        <f t="shared" si="6"/>
        <v>4000</v>
      </c>
      <c r="G72" s="93">
        <f t="shared" si="6"/>
        <v>2000</v>
      </c>
    </row>
    <row r="73" spans="1:7" s="1" customFormat="1" ht="15" customHeight="1" x14ac:dyDescent="0.25">
      <c r="A73" s="3"/>
      <c r="B73" s="13"/>
      <c r="C73" s="3"/>
      <c r="D73" s="3"/>
      <c r="E73" s="3"/>
      <c r="F73" s="3"/>
      <c r="G73" s="4"/>
    </row>
    <row r="74" spans="1:7" s="1" customFormat="1" ht="15" customHeight="1" x14ac:dyDescent="0.25">
      <c r="A74" s="3"/>
      <c r="B74" s="13"/>
      <c r="C74" s="3"/>
      <c r="D74" s="3"/>
      <c r="E74" s="3"/>
      <c r="F74" s="3"/>
      <c r="G74" s="4"/>
    </row>
    <row r="75" spans="1:7" s="1" customFormat="1" ht="15" customHeight="1" thickBot="1" x14ac:dyDescent="0.3">
      <c r="A75" s="3"/>
      <c r="B75" s="13"/>
      <c r="C75" s="3"/>
      <c r="D75" s="3"/>
      <c r="E75" s="3"/>
      <c r="F75" s="3"/>
      <c r="G75" s="4"/>
    </row>
    <row r="76" spans="1:7" s="1" customFormat="1" ht="15" customHeight="1" x14ac:dyDescent="0.25">
      <c r="A76" s="86"/>
      <c r="B76" s="84" t="s">
        <v>73</v>
      </c>
      <c r="C76" s="73" t="s">
        <v>2</v>
      </c>
      <c r="D76" s="73" t="s">
        <v>3</v>
      </c>
      <c r="E76" s="73" t="s">
        <v>4</v>
      </c>
      <c r="F76" s="73" t="s">
        <v>5</v>
      </c>
      <c r="G76" s="96">
        <v>2024</v>
      </c>
    </row>
    <row r="77" spans="1:7" s="1" customFormat="1" ht="15" customHeight="1" thickBot="1" x14ac:dyDescent="0.3">
      <c r="A77" s="85" t="s">
        <v>62</v>
      </c>
      <c r="B77" s="83"/>
      <c r="C77" s="74" t="s">
        <v>72</v>
      </c>
      <c r="D77" s="75"/>
      <c r="E77" s="75"/>
      <c r="F77" s="75" t="s">
        <v>8</v>
      </c>
      <c r="G77" s="97"/>
    </row>
    <row r="78" spans="1:7" s="1" customFormat="1" ht="15" customHeight="1" thickTop="1" x14ac:dyDescent="0.25">
      <c r="A78" s="77" t="s">
        <v>18</v>
      </c>
      <c r="B78" s="80">
        <f>B15</f>
        <v>39480.750000000007</v>
      </c>
      <c r="C78" s="68"/>
      <c r="D78" s="68"/>
      <c r="E78" s="68"/>
      <c r="F78" s="68"/>
      <c r="G78" s="98"/>
    </row>
    <row r="79" spans="1:7" s="1" customFormat="1" ht="15" customHeight="1" x14ac:dyDescent="0.25">
      <c r="A79" s="78" t="s">
        <v>34</v>
      </c>
      <c r="B79" s="81">
        <f>B34</f>
        <v>400</v>
      </c>
      <c r="C79" s="41">
        <f t="shared" ref="C79:G79" si="7">C34</f>
        <v>16127.7</v>
      </c>
      <c r="D79" s="69">
        <f t="shared" si="7"/>
        <v>10371.31</v>
      </c>
      <c r="E79" s="41">
        <f t="shared" si="7"/>
        <v>5621.55</v>
      </c>
      <c r="F79" s="41">
        <f t="shared" si="7"/>
        <v>7212.54</v>
      </c>
      <c r="G79" s="56">
        <f t="shared" si="7"/>
        <v>17223.760000000002</v>
      </c>
    </row>
    <row r="80" spans="1:7" s="1" customFormat="1" ht="15" customHeight="1" x14ac:dyDescent="0.25">
      <c r="A80" s="78" t="s">
        <v>38</v>
      </c>
      <c r="B80" s="81">
        <f>B39</f>
        <v>0</v>
      </c>
      <c r="C80" s="41">
        <f t="shared" ref="C80:G80" si="8">C39</f>
        <v>9000</v>
      </c>
      <c r="D80" s="69">
        <f t="shared" si="8"/>
        <v>4427.26</v>
      </c>
      <c r="E80" s="41">
        <f t="shared" si="8"/>
        <v>3572.7200000000003</v>
      </c>
      <c r="F80" s="100">
        <f t="shared" si="8"/>
        <v>-854.39999999999964</v>
      </c>
      <c r="G80" s="56">
        <f t="shared" si="8"/>
        <v>11354.51</v>
      </c>
    </row>
    <row r="81" spans="1:7" s="1" customFormat="1" ht="15" customHeight="1" x14ac:dyDescent="0.25">
      <c r="A81" s="78" t="s">
        <v>44</v>
      </c>
      <c r="B81" s="81">
        <f>B47</f>
        <v>0</v>
      </c>
      <c r="C81" s="41">
        <f t="shared" ref="C81:G81" si="9">C47</f>
        <v>7660</v>
      </c>
      <c r="D81" s="69">
        <f t="shared" si="9"/>
        <v>35407.409999999996</v>
      </c>
      <c r="E81" s="101">
        <f t="shared" si="9"/>
        <v>-30207.41</v>
      </c>
      <c r="F81" s="41">
        <f t="shared" si="9"/>
        <v>945.88</v>
      </c>
      <c r="G81" s="56">
        <f t="shared" si="9"/>
        <v>11200</v>
      </c>
    </row>
    <row r="82" spans="1:7" s="1" customFormat="1" ht="15" customHeight="1" x14ac:dyDescent="0.25">
      <c r="A82" s="78" t="s">
        <v>52</v>
      </c>
      <c r="B82" s="81">
        <f>B61</f>
        <v>65</v>
      </c>
      <c r="C82" s="41">
        <f t="shared" ref="C82:G82" si="10">C61</f>
        <v>6750</v>
      </c>
      <c r="D82" s="69">
        <f t="shared" si="10"/>
        <v>7740.71</v>
      </c>
      <c r="E82" s="101">
        <f t="shared" si="10"/>
        <v>-1080.7700000000002</v>
      </c>
      <c r="F82" s="41">
        <f t="shared" si="10"/>
        <v>-2080.7700000000004</v>
      </c>
      <c r="G82" s="56">
        <f t="shared" si="10"/>
        <v>64000</v>
      </c>
    </row>
    <row r="83" spans="1:7" s="1" customFormat="1" ht="15" customHeight="1" x14ac:dyDescent="0.25">
      <c r="A83" s="78" t="s">
        <v>56</v>
      </c>
      <c r="B83" s="81">
        <f>B66</f>
        <v>0</v>
      </c>
      <c r="C83" s="41">
        <f t="shared" ref="C83:G83" si="11">C66</f>
        <v>2750</v>
      </c>
      <c r="D83" s="69">
        <f t="shared" si="11"/>
        <v>3163.9</v>
      </c>
      <c r="E83" s="101">
        <f t="shared" si="11"/>
        <v>-413.95</v>
      </c>
      <c r="F83" s="101">
        <f t="shared" si="11"/>
        <v>-413.95</v>
      </c>
      <c r="G83" s="56">
        <f t="shared" si="11"/>
        <v>1350</v>
      </c>
    </row>
    <row r="84" spans="1:7" s="1" customFormat="1" ht="15" customHeight="1" thickBot="1" x14ac:dyDescent="0.3">
      <c r="A84" s="79" t="s">
        <v>61</v>
      </c>
      <c r="B84" s="82">
        <f>B72</f>
        <v>0</v>
      </c>
      <c r="C84" s="45">
        <f t="shared" ref="C84:G84" si="12">C72</f>
        <v>4000</v>
      </c>
      <c r="D84" s="44">
        <f t="shared" si="12"/>
        <v>0</v>
      </c>
      <c r="E84" s="45">
        <f t="shared" si="12"/>
        <v>4000</v>
      </c>
      <c r="F84" s="45">
        <f t="shared" si="12"/>
        <v>4000</v>
      </c>
      <c r="G84" s="66">
        <f t="shared" si="12"/>
        <v>2000</v>
      </c>
    </row>
    <row r="85" spans="1:7" s="1" customFormat="1" ht="15.75" customHeight="1" thickBot="1" x14ac:dyDescent="0.3">
      <c r="A85" s="87" t="s">
        <v>73</v>
      </c>
      <c r="B85" s="88">
        <f>SUM(B78:B84)</f>
        <v>39945.750000000007</v>
      </c>
      <c r="C85" s="89">
        <f t="shared" ref="C85:G85" si="13">SUM(C78:C84)</f>
        <v>46287.7</v>
      </c>
      <c r="D85" s="90">
        <f t="shared" si="13"/>
        <v>61110.59</v>
      </c>
      <c r="E85" s="105">
        <f t="shared" si="13"/>
        <v>-18507.86</v>
      </c>
      <c r="F85" s="89">
        <f t="shared" si="13"/>
        <v>8809.2999999999993</v>
      </c>
      <c r="G85" s="99">
        <f t="shared" si="13"/>
        <v>107128.27</v>
      </c>
    </row>
    <row r="86" spans="1:7" s="1" customFormat="1" ht="15" customHeight="1" x14ac:dyDescent="0.25">
      <c r="A86" s="3"/>
      <c r="B86" s="13"/>
      <c r="C86" s="3"/>
      <c r="D86" s="3"/>
      <c r="E86" s="3"/>
      <c r="F86" s="3"/>
      <c r="G86" s="3"/>
    </row>
    <row r="87" spans="1:7" s="1" customFormat="1" ht="15" customHeight="1" x14ac:dyDescent="0.25">
      <c r="A87" s="3" t="s">
        <v>63</v>
      </c>
      <c r="B87" s="13">
        <v>0</v>
      </c>
      <c r="C87" s="3"/>
      <c r="D87" s="3"/>
      <c r="E87" s="3"/>
      <c r="F87" s="3"/>
      <c r="G87" s="3"/>
    </row>
    <row r="88" spans="1:7" s="1" customFormat="1" ht="15" customHeight="1" x14ac:dyDescent="0.25">
      <c r="A88" s="3" t="s">
        <v>64</v>
      </c>
      <c r="B88" s="13"/>
      <c r="C88" s="4"/>
      <c r="D88" s="3"/>
      <c r="E88" s="3"/>
      <c r="F88" s="3"/>
      <c r="G88" s="3"/>
    </row>
    <row r="89" spans="1:7" s="1" customFormat="1" ht="15" customHeight="1" x14ac:dyDescent="0.25">
      <c r="A89" s="3"/>
      <c r="B89" s="13"/>
      <c r="C89" s="3"/>
      <c r="D89" s="3"/>
      <c r="E89" s="3"/>
      <c r="F89" s="3"/>
      <c r="G89" s="3"/>
    </row>
    <row r="90" spans="1:7" s="1" customFormat="1" ht="15" customHeight="1" x14ac:dyDescent="0.25">
      <c r="A90" s="3" t="s">
        <v>65</v>
      </c>
      <c r="B90" s="13">
        <f>B85</f>
        <v>39945.750000000007</v>
      </c>
      <c r="C90" s="3"/>
      <c r="D90" s="3"/>
      <c r="E90" s="3"/>
      <c r="F90" s="3"/>
      <c r="G90" s="3"/>
    </row>
    <row r="91" spans="1:7" s="1" customFormat="1" ht="15" customHeight="1" x14ac:dyDescent="0.25">
      <c r="A91" s="3"/>
      <c r="B91" s="13"/>
      <c r="C91" s="3"/>
      <c r="D91" s="3"/>
      <c r="E91" s="3"/>
      <c r="F91" s="3"/>
      <c r="G91" s="3"/>
    </row>
    <row r="92" spans="1:7" s="1" customFormat="1" ht="15" customHeight="1" x14ac:dyDescent="0.25">
      <c r="A92" s="3" t="s">
        <v>66</v>
      </c>
      <c r="B92" s="13">
        <v>0</v>
      </c>
      <c r="C92" s="3"/>
      <c r="D92" s="3"/>
      <c r="E92" s="3"/>
      <c r="F92" s="3"/>
      <c r="G92" s="3"/>
    </row>
    <row r="93" spans="1:7" s="1" customFormat="1" ht="15" customHeight="1" x14ac:dyDescent="0.25">
      <c r="A93" s="3" t="s">
        <v>67</v>
      </c>
      <c r="B93" s="13"/>
      <c r="C93" s="3"/>
      <c r="D93" s="3"/>
      <c r="E93" s="3"/>
      <c r="F93" s="3"/>
      <c r="G93" s="3"/>
    </row>
    <row r="94" spans="1:7" s="1" customFormat="1" ht="15" customHeight="1" x14ac:dyDescent="0.25">
      <c r="A94" s="3"/>
      <c r="B94" s="13">
        <v>39945.75</v>
      </c>
      <c r="C94" s="3"/>
      <c r="D94" s="3"/>
      <c r="E94" s="3"/>
      <c r="F94" s="3"/>
      <c r="G94" s="3"/>
    </row>
    <row r="95" spans="1:7" s="1" customFormat="1" ht="15" customHeight="1" x14ac:dyDescent="0.25">
      <c r="A95" s="3"/>
      <c r="B95" s="13"/>
      <c r="C95" s="4" t="s">
        <v>68</v>
      </c>
      <c r="D95" s="70">
        <f>D85</f>
        <v>61110.59</v>
      </c>
      <c r="E95" s="3"/>
      <c r="F95" s="3"/>
      <c r="G95" s="3"/>
    </row>
    <row r="96" spans="1:7" s="1" customFormat="1" ht="15" customHeight="1" x14ac:dyDescent="0.25">
      <c r="A96" s="3"/>
      <c r="B96" s="13"/>
      <c r="C96" s="4" t="s">
        <v>69</v>
      </c>
      <c r="D96" s="70">
        <f>D15</f>
        <v>68637.94</v>
      </c>
      <c r="E96" s="3"/>
      <c r="F96" s="3"/>
      <c r="G96" s="3"/>
    </row>
    <row r="97" spans="1:7" s="1" customFormat="1" ht="15" customHeight="1" x14ac:dyDescent="0.25">
      <c r="A97" s="3"/>
      <c r="B97" s="13"/>
      <c r="C97" s="5" t="s">
        <v>70</v>
      </c>
      <c r="D97" s="71">
        <f>D96-D95</f>
        <v>7527.3500000000058</v>
      </c>
      <c r="E97" s="3"/>
      <c r="F97" s="3"/>
      <c r="G97" s="3"/>
    </row>
    <row r="98" spans="1:7" s="1" customFormat="1" ht="15" customHeight="1" x14ac:dyDescent="0.25">
      <c r="A98" s="3"/>
      <c r="B98" s="13"/>
      <c r="C98" s="3"/>
      <c r="D98" s="3"/>
      <c r="E98" s="3"/>
      <c r="F98" s="3"/>
      <c r="G98" s="3"/>
    </row>
    <row r="99" spans="1:7" ht="15.75" x14ac:dyDescent="0.25">
      <c r="A99" s="2"/>
    </row>
  </sheetData>
  <pageMargins left="0.75" right="0.75" top="1" bottom="1" header="0.5" footer="0.5"/>
  <pageSetup paperSize="9" scale="71" orientation="landscape" horizontalDpi="4294967293" r:id="rId1"/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MMPC Budget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Maids Moreton Parish Council</dc:title>
  <dc:creator>graham</dc:creator>
  <cp:lastModifiedBy>Jacky Dale-Evans</cp:lastModifiedBy>
  <cp:revision>2</cp:revision>
  <cp:lastPrinted>2023-11-28T09:41:47Z</cp:lastPrinted>
  <dcterms:created xsi:type="dcterms:W3CDTF">2023-11-22T10:20:00Z</dcterms:created>
  <dcterms:modified xsi:type="dcterms:W3CDTF">2023-12-14T10:21:49Z</dcterms:modified>
</cp:coreProperties>
</file>